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20 Cy5 ladder EMSA with yKER 136to225Y/Measurements_Boxes/"/>
    </mc:Choice>
  </mc:AlternateContent>
  <xr:revisionPtr revIDLastSave="0" documentId="13_ncr:40009_{37DE80FB-804F-A74E-8262-CE6AB7DABC97}" xr6:coauthVersionLast="47" xr6:coauthVersionMax="47" xr10:uidLastSave="{00000000-0000-0000-0000-000000000000}"/>
  <bookViews>
    <workbookView xWindow="720" yWindow="2360" windowWidth="28040" windowHeight="17440" activeTab="1"/>
  </bookViews>
  <sheets>
    <sheet name="220120 Cy5 ladder EMSA with yKE" sheetId="1" r:id="rId1"/>
    <sheet name="App Fract Bound" sheetId="2" r:id="rId2"/>
  </sheets>
  <calcPr calcId="0"/>
</workbook>
</file>

<file path=xl/calcChain.xml><?xml version="1.0" encoding="utf-8"?>
<calcChain xmlns="http://schemas.openxmlformats.org/spreadsheetml/2006/main">
  <c r="F53" i="2" l="1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G39" i="2" s="1"/>
  <c r="F38" i="2"/>
  <c r="F37" i="2"/>
  <c r="F36" i="2"/>
  <c r="F35" i="2"/>
  <c r="F34" i="2"/>
  <c r="G33" i="2"/>
  <c r="F33" i="2"/>
  <c r="F32" i="2"/>
  <c r="F31" i="2"/>
  <c r="F30" i="2"/>
  <c r="F29" i="2"/>
  <c r="G29" i="2" s="1"/>
  <c r="F28" i="2"/>
  <c r="G28" i="2" s="1"/>
  <c r="F27" i="2"/>
  <c r="F26" i="2"/>
  <c r="F25" i="2"/>
  <c r="G25" i="2" s="1"/>
  <c r="F24" i="2"/>
  <c r="F23" i="2"/>
  <c r="G23" i="2" s="1"/>
  <c r="F22" i="2"/>
  <c r="F21" i="2"/>
  <c r="G21" i="2" s="1"/>
  <c r="F20" i="2"/>
  <c r="F19" i="2"/>
  <c r="F18" i="2"/>
  <c r="G18" i="2" s="1"/>
  <c r="F17" i="2"/>
  <c r="F16" i="2"/>
  <c r="G16" i="2" s="1"/>
  <c r="F15" i="2"/>
  <c r="G15" i="2" s="1"/>
  <c r="F14" i="2"/>
  <c r="F13" i="2"/>
  <c r="F12" i="2"/>
  <c r="F11" i="2"/>
  <c r="F10" i="2"/>
  <c r="F9" i="2"/>
  <c r="F8" i="2"/>
  <c r="F7" i="2"/>
  <c r="F6" i="2"/>
  <c r="F5" i="2"/>
  <c r="F4" i="2"/>
  <c r="F3" i="2"/>
  <c r="G7" i="2" s="1"/>
  <c r="G34" i="2" l="1"/>
  <c r="G5" i="2"/>
  <c r="G35" i="2"/>
  <c r="G47" i="2"/>
  <c r="G36" i="2"/>
  <c r="G22" i="2"/>
  <c r="G37" i="2"/>
  <c r="G31" i="2"/>
  <c r="G38" i="2"/>
  <c r="G45" i="2"/>
  <c r="G46" i="2"/>
  <c r="G40" i="2"/>
  <c r="G48" i="2"/>
  <c r="G42" i="2"/>
  <c r="G50" i="2"/>
  <c r="G51" i="2"/>
  <c r="G52" i="2"/>
  <c r="G10" i="2"/>
  <c r="G4" i="2"/>
  <c r="G11" i="2"/>
  <c r="G12" i="2"/>
  <c r="G24" i="2"/>
  <c r="G30" i="2"/>
  <c r="G17" i="2"/>
  <c r="G19" i="2"/>
  <c r="G6" i="2"/>
  <c r="G13" i="2"/>
  <c r="G20" i="2"/>
  <c r="G44" i="2"/>
  <c r="G14" i="2"/>
  <c r="G26" i="2"/>
  <c r="G32" i="2"/>
  <c r="G8" i="2"/>
  <c r="G27" i="2"/>
  <c r="G41" i="2"/>
  <c r="G3" i="2"/>
  <c r="G43" i="2"/>
  <c r="G9" i="2"/>
  <c r="G49" i="2"/>
  <c r="H47" i="2" l="1"/>
  <c r="H39" i="2"/>
  <c r="H31" i="2"/>
  <c r="H23" i="2"/>
  <c r="H15" i="2"/>
  <c r="H7" i="2"/>
  <c r="H20" i="2"/>
  <c r="H12" i="2"/>
  <c r="H4" i="2"/>
  <c r="H5" i="2"/>
  <c r="H50" i="2"/>
  <c r="H18" i="2"/>
  <c r="H52" i="2"/>
  <c r="H44" i="2"/>
  <c r="H36" i="2"/>
  <c r="H28" i="2"/>
  <c r="H42" i="2"/>
  <c r="H26" i="2"/>
  <c r="H10" i="2"/>
  <c r="H49" i="2"/>
  <c r="H41" i="2"/>
  <c r="H33" i="2"/>
  <c r="H25" i="2"/>
  <c r="H17" i="2"/>
  <c r="H9" i="2"/>
  <c r="H8" i="2"/>
  <c r="H45" i="2"/>
  <c r="H21" i="2"/>
  <c r="H13" i="2"/>
  <c r="H46" i="2"/>
  <c r="H38" i="2"/>
  <c r="H30" i="2"/>
  <c r="H22" i="2"/>
  <c r="H14" i="2"/>
  <c r="H6" i="2"/>
  <c r="H40" i="2"/>
  <c r="H16" i="2"/>
  <c r="H34" i="2"/>
  <c r="H51" i="2"/>
  <c r="H43" i="2"/>
  <c r="H35" i="2"/>
  <c r="H27" i="2"/>
  <c r="H19" i="2"/>
  <c r="H11" i="2"/>
  <c r="H3" i="2"/>
  <c r="H32" i="2"/>
  <c r="H37" i="2"/>
  <c r="H29" i="2"/>
  <c r="H48" i="2"/>
  <c r="H24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<sst xmlns="http://schemas.openxmlformats.org/spreadsheetml/2006/main" count="182" uniqueCount="79">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</sst>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1832593</v>
      </c>
      <c r="D2">
        <v>0</v>
      </c>
      <c r="E2">
        <v>0</v>
      </c>
      <c r="F2" t="s">
        <v>21</v>
      </c>
      <c r="G2">
        <v>525</v>
      </c>
      <c r="H2">
        <v>569.84</v>
      </c>
      <c r="I2">
        <v>84</v>
      </c>
      <c r="J2">
        <v>362.02</v>
      </c>
      <c r="K2">
        <v>131057.98</v>
      </c>
      <c r="L2">
        <v>1439</v>
      </c>
      <c r="M2">
        <v>69</v>
      </c>
      <c r="N2">
        <v>2.86</v>
      </c>
      <c r="O2">
        <v>3216</v>
      </c>
      <c r="P2">
        <v>693</v>
      </c>
      <c r="Q2">
        <v>1349</v>
      </c>
      <c r="R2">
        <v>134</v>
      </c>
      <c r="S2">
        <v>24</v>
      </c>
      <c r="T2">
        <v>3216</v>
      </c>
    </row>
    <row r="3" spans="2:21" x14ac:dyDescent="0.2">
      <c r="B3" t="s">
        <v>22</v>
      </c>
      <c r="C3">
        <v>1271219</v>
      </c>
      <c r="D3">
        <v>0</v>
      </c>
      <c r="E3">
        <v>0</v>
      </c>
      <c r="F3" t="s">
        <v>21</v>
      </c>
      <c r="G3">
        <v>393</v>
      </c>
      <c r="H3">
        <v>395.28</v>
      </c>
      <c r="I3">
        <v>88</v>
      </c>
      <c r="J3">
        <v>230.92</v>
      </c>
      <c r="K3">
        <v>53325.4</v>
      </c>
      <c r="L3">
        <v>955</v>
      </c>
      <c r="M3">
        <v>66</v>
      </c>
      <c r="N3">
        <v>1.99</v>
      </c>
      <c r="O3">
        <v>3216</v>
      </c>
      <c r="P3">
        <v>827</v>
      </c>
      <c r="Q3">
        <v>1349</v>
      </c>
      <c r="R3">
        <v>134</v>
      </c>
      <c r="S3">
        <v>24</v>
      </c>
      <c r="T3">
        <v>3216</v>
      </c>
    </row>
    <row r="4" spans="2:21" x14ac:dyDescent="0.2">
      <c r="B4" t="s">
        <v>23</v>
      </c>
      <c r="C4">
        <v>403866</v>
      </c>
      <c r="D4">
        <v>0</v>
      </c>
      <c r="E4">
        <v>0</v>
      </c>
      <c r="F4" t="s">
        <v>21</v>
      </c>
      <c r="G4">
        <v>125</v>
      </c>
      <c r="H4">
        <v>124.65</v>
      </c>
      <c r="I4">
        <v>126</v>
      </c>
      <c r="J4">
        <v>29.1</v>
      </c>
      <c r="K4">
        <v>847.04</v>
      </c>
      <c r="L4">
        <v>210</v>
      </c>
      <c r="M4">
        <v>61</v>
      </c>
      <c r="N4">
        <v>0.63</v>
      </c>
      <c r="O4">
        <v>3240</v>
      </c>
      <c r="P4">
        <v>961</v>
      </c>
      <c r="Q4">
        <v>1349</v>
      </c>
      <c r="R4">
        <v>135</v>
      </c>
      <c r="S4">
        <v>24</v>
      </c>
      <c r="T4">
        <v>3240</v>
      </c>
    </row>
    <row r="5" spans="2:21" x14ac:dyDescent="0.2">
      <c r="B5" t="s">
        <v>24</v>
      </c>
      <c r="C5">
        <v>343586</v>
      </c>
      <c r="D5">
        <v>0</v>
      </c>
      <c r="E5">
        <v>0</v>
      </c>
      <c r="F5" t="s">
        <v>21</v>
      </c>
      <c r="G5">
        <v>108</v>
      </c>
      <c r="H5">
        <v>106.84</v>
      </c>
      <c r="I5">
        <v>109</v>
      </c>
      <c r="J5">
        <v>19.190000000000001</v>
      </c>
      <c r="K5">
        <v>368.19</v>
      </c>
      <c r="L5">
        <v>162</v>
      </c>
      <c r="M5">
        <v>59</v>
      </c>
      <c r="N5">
        <v>0.54</v>
      </c>
      <c r="O5">
        <v>3216</v>
      </c>
      <c r="P5">
        <v>1096</v>
      </c>
      <c r="Q5">
        <v>1349</v>
      </c>
      <c r="R5">
        <v>134</v>
      </c>
      <c r="S5">
        <v>24</v>
      </c>
      <c r="T5">
        <v>3216</v>
      </c>
    </row>
    <row r="6" spans="2:21" x14ac:dyDescent="0.2">
      <c r="B6" t="s">
        <v>25</v>
      </c>
      <c r="C6">
        <v>313100</v>
      </c>
      <c r="D6">
        <v>0</v>
      </c>
      <c r="E6">
        <v>0</v>
      </c>
      <c r="F6" t="s">
        <v>21</v>
      </c>
      <c r="G6">
        <v>96</v>
      </c>
      <c r="H6">
        <v>97.36</v>
      </c>
      <c r="I6">
        <v>85</v>
      </c>
      <c r="J6">
        <v>15.2</v>
      </c>
      <c r="K6">
        <v>230.91</v>
      </c>
      <c r="L6">
        <v>151</v>
      </c>
      <c r="M6">
        <v>54</v>
      </c>
      <c r="N6">
        <v>0.49</v>
      </c>
      <c r="O6">
        <v>3216</v>
      </c>
      <c r="P6">
        <v>1230</v>
      </c>
      <c r="Q6">
        <v>1349</v>
      </c>
      <c r="R6">
        <v>134</v>
      </c>
      <c r="S6">
        <v>24</v>
      </c>
      <c r="T6">
        <v>3216</v>
      </c>
    </row>
    <row r="7" spans="2:21" x14ac:dyDescent="0.2">
      <c r="B7" t="s">
        <v>26</v>
      </c>
      <c r="C7">
        <v>318361</v>
      </c>
      <c r="D7">
        <v>0</v>
      </c>
      <c r="E7">
        <v>0</v>
      </c>
      <c r="F7" t="s">
        <v>21</v>
      </c>
      <c r="G7">
        <v>99</v>
      </c>
      <c r="H7">
        <v>98.99</v>
      </c>
      <c r="I7">
        <v>103</v>
      </c>
      <c r="J7">
        <v>17.440000000000001</v>
      </c>
      <c r="K7">
        <v>304.08</v>
      </c>
      <c r="L7">
        <v>147</v>
      </c>
      <c r="M7">
        <v>51</v>
      </c>
      <c r="N7">
        <v>0.5</v>
      </c>
      <c r="O7">
        <v>3216</v>
      </c>
      <c r="P7">
        <v>1364</v>
      </c>
      <c r="Q7">
        <v>1349</v>
      </c>
      <c r="R7">
        <v>134</v>
      </c>
      <c r="S7">
        <v>24</v>
      </c>
      <c r="T7">
        <v>3216</v>
      </c>
    </row>
    <row r="8" spans="2:21" x14ac:dyDescent="0.2">
      <c r="B8" t="s">
        <v>27</v>
      </c>
      <c r="C8">
        <v>310745</v>
      </c>
      <c r="D8">
        <v>0</v>
      </c>
      <c r="E8">
        <v>0</v>
      </c>
      <c r="F8" t="s">
        <v>21</v>
      </c>
      <c r="G8">
        <v>97</v>
      </c>
      <c r="H8">
        <v>96.62</v>
      </c>
      <c r="I8">
        <v>106</v>
      </c>
      <c r="J8">
        <v>14.76</v>
      </c>
      <c r="K8">
        <v>217.77</v>
      </c>
      <c r="L8">
        <v>139</v>
      </c>
      <c r="M8">
        <v>56</v>
      </c>
      <c r="N8">
        <v>0.49</v>
      </c>
      <c r="O8">
        <v>3216</v>
      </c>
      <c r="P8">
        <v>1498</v>
      </c>
      <c r="Q8">
        <v>1349</v>
      </c>
      <c r="R8">
        <v>134</v>
      </c>
      <c r="S8">
        <v>24</v>
      </c>
      <c r="T8">
        <v>3216</v>
      </c>
    </row>
    <row r="9" spans="2:21" x14ac:dyDescent="0.2">
      <c r="B9" t="s">
        <v>28</v>
      </c>
      <c r="C9">
        <v>304671</v>
      </c>
      <c r="D9">
        <v>0</v>
      </c>
      <c r="E9">
        <v>0</v>
      </c>
      <c r="F9" t="s">
        <v>21</v>
      </c>
      <c r="G9">
        <v>94</v>
      </c>
      <c r="H9">
        <v>94.03</v>
      </c>
      <c r="I9">
        <v>91</v>
      </c>
      <c r="J9">
        <v>15.31</v>
      </c>
      <c r="K9">
        <v>234.41</v>
      </c>
      <c r="L9">
        <v>154</v>
      </c>
      <c r="M9">
        <v>48</v>
      </c>
      <c r="N9">
        <v>0.48</v>
      </c>
      <c r="O9">
        <v>3240</v>
      </c>
      <c r="P9">
        <v>1632</v>
      </c>
      <c r="Q9">
        <v>1349</v>
      </c>
      <c r="R9">
        <v>135</v>
      </c>
      <c r="S9">
        <v>24</v>
      </c>
      <c r="T9">
        <v>3240</v>
      </c>
    </row>
    <row r="10" spans="2:21" x14ac:dyDescent="0.2">
      <c r="B10" t="s">
        <v>29</v>
      </c>
      <c r="C10">
        <v>315425</v>
      </c>
      <c r="D10">
        <v>0</v>
      </c>
      <c r="E10">
        <v>0</v>
      </c>
      <c r="F10" t="s">
        <v>21</v>
      </c>
      <c r="G10">
        <v>98</v>
      </c>
      <c r="H10">
        <v>98.08</v>
      </c>
      <c r="I10">
        <v>97</v>
      </c>
      <c r="J10">
        <v>14.17</v>
      </c>
      <c r="K10">
        <v>200.7</v>
      </c>
      <c r="L10">
        <v>139</v>
      </c>
      <c r="M10">
        <v>54</v>
      </c>
      <c r="N10">
        <v>0.49</v>
      </c>
      <c r="O10">
        <v>3216</v>
      </c>
      <c r="P10">
        <v>1767</v>
      </c>
      <c r="Q10">
        <v>1349</v>
      </c>
      <c r="R10">
        <v>134</v>
      </c>
      <c r="S10">
        <v>24</v>
      </c>
      <c r="T10">
        <v>3216</v>
      </c>
    </row>
    <row r="11" spans="2:21" x14ac:dyDescent="0.2">
      <c r="B11" t="s">
        <v>30</v>
      </c>
      <c r="C11">
        <v>309832</v>
      </c>
      <c r="D11">
        <v>0</v>
      </c>
      <c r="E11">
        <v>0</v>
      </c>
      <c r="F11" t="s">
        <v>21</v>
      </c>
      <c r="G11">
        <v>97</v>
      </c>
      <c r="H11">
        <v>96.34</v>
      </c>
      <c r="I11">
        <v>96</v>
      </c>
      <c r="J11">
        <v>16.489999999999998</v>
      </c>
      <c r="K11">
        <v>271.87</v>
      </c>
      <c r="L11">
        <v>151</v>
      </c>
      <c r="M11">
        <v>49</v>
      </c>
      <c r="N11">
        <v>0.48</v>
      </c>
      <c r="O11">
        <v>3216</v>
      </c>
      <c r="P11">
        <v>1901</v>
      </c>
      <c r="Q11">
        <v>1349</v>
      </c>
      <c r="R11">
        <v>134</v>
      </c>
      <c r="S11">
        <v>24</v>
      </c>
      <c r="T11">
        <v>3216</v>
      </c>
    </row>
    <row r="12" spans="2:21" x14ac:dyDescent="0.2">
      <c r="B12" t="s">
        <v>31</v>
      </c>
      <c r="C12">
        <v>2608497</v>
      </c>
      <c r="D12">
        <v>0</v>
      </c>
      <c r="E12">
        <v>0</v>
      </c>
      <c r="F12" t="s">
        <v>21</v>
      </c>
      <c r="G12">
        <v>605.5</v>
      </c>
      <c r="H12">
        <v>617.25</v>
      </c>
      <c r="I12">
        <v>104</v>
      </c>
      <c r="J12">
        <v>307.35000000000002</v>
      </c>
      <c r="K12">
        <v>94465.17</v>
      </c>
      <c r="L12">
        <v>1282</v>
      </c>
      <c r="M12">
        <v>66</v>
      </c>
      <c r="N12">
        <v>4.08</v>
      </c>
      <c r="O12">
        <v>4226</v>
      </c>
      <c r="P12">
        <v>696</v>
      </c>
      <c r="Q12">
        <v>1380</v>
      </c>
      <c r="R12">
        <v>135</v>
      </c>
      <c r="S12">
        <v>32</v>
      </c>
      <c r="T12">
        <v>4226</v>
      </c>
    </row>
    <row r="13" spans="2:21" x14ac:dyDescent="0.2">
      <c r="B13" t="s">
        <v>32</v>
      </c>
      <c r="C13">
        <v>1880510</v>
      </c>
      <c r="D13">
        <v>0</v>
      </c>
      <c r="E13">
        <v>0</v>
      </c>
      <c r="F13" t="s">
        <v>21</v>
      </c>
      <c r="G13">
        <v>429</v>
      </c>
      <c r="H13">
        <v>444.99</v>
      </c>
      <c r="I13">
        <v>95</v>
      </c>
      <c r="J13">
        <v>224.75</v>
      </c>
      <c r="K13">
        <v>50514.34</v>
      </c>
      <c r="L13">
        <v>1046</v>
      </c>
      <c r="M13">
        <v>70</v>
      </c>
      <c r="N13">
        <v>2.94</v>
      </c>
      <c r="O13">
        <v>4226</v>
      </c>
      <c r="P13">
        <v>829</v>
      </c>
      <c r="Q13">
        <v>1380</v>
      </c>
      <c r="R13">
        <v>135</v>
      </c>
      <c r="S13">
        <v>32</v>
      </c>
      <c r="T13">
        <v>4226</v>
      </c>
    </row>
    <row r="14" spans="2:21" x14ac:dyDescent="0.2">
      <c r="B14" t="s">
        <v>33</v>
      </c>
      <c r="C14">
        <v>623337</v>
      </c>
      <c r="D14">
        <v>0</v>
      </c>
      <c r="E14">
        <v>0</v>
      </c>
      <c r="F14" t="s">
        <v>21</v>
      </c>
      <c r="G14">
        <v>144</v>
      </c>
      <c r="H14">
        <v>147.5</v>
      </c>
      <c r="I14">
        <v>164</v>
      </c>
      <c r="J14">
        <v>44.62</v>
      </c>
      <c r="K14">
        <v>1990.58</v>
      </c>
      <c r="L14">
        <v>299</v>
      </c>
      <c r="M14">
        <v>59</v>
      </c>
      <c r="N14">
        <v>0.97</v>
      </c>
      <c r="O14">
        <v>4226</v>
      </c>
      <c r="P14">
        <v>962</v>
      </c>
      <c r="Q14">
        <v>1380</v>
      </c>
      <c r="R14">
        <v>135</v>
      </c>
      <c r="S14">
        <v>32</v>
      </c>
      <c r="T14">
        <v>4226</v>
      </c>
    </row>
    <row r="15" spans="2:21" x14ac:dyDescent="0.2">
      <c r="B15" t="s">
        <v>34</v>
      </c>
      <c r="C15">
        <v>506629</v>
      </c>
      <c r="D15">
        <v>0</v>
      </c>
      <c r="E15">
        <v>0</v>
      </c>
      <c r="F15" t="s">
        <v>21</v>
      </c>
      <c r="G15">
        <v>121</v>
      </c>
      <c r="H15">
        <v>119.88</v>
      </c>
      <c r="I15">
        <v>130</v>
      </c>
      <c r="J15">
        <v>23.96</v>
      </c>
      <c r="K15">
        <v>574.04999999999995</v>
      </c>
      <c r="L15">
        <v>186</v>
      </c>
      <c r="M15">
        <v>57</v>
      </c>
      <c r="N15">
        <v>0.79</v>
      </c>
      <c r="O15">
        <v>4226</v>
      </c>
      <c r="P15">
        <v>1095</v>
      </c>
      <c r="Q15">
        <v>1380</v>
      </c>
      <c r="R15">
        <v>135</v>
      </c>
      <c r="S15">
        <v>32</v>
      </c>
      <c r="T15">
        <v>4226</v>
      </c>
    </row>
    <row r="16" spans="2:21" x14ac:dyDescent="0.2">
      <c r="B16" t="s">
        <v>35</v>
      </c>
      <c r="C16">
        <v>456710</v>
      </c>
      <c r="D16">
        <v>0</v>
      </c>
      <c r="E16">
        <v>0</v>
      </c>
      <c r="F16" t="s">
        <v>21</v>
      </c>
      <c r="G16">
        <v>108</v>
      </c>
      <c r="H16">
        <v>108.07</v>
      </c>
      <c r="I16">
        <v>101</v>
      </c>
      <c r="J16">
        <v>18.88</v>
      </c>
      <c r="K16">
        <v>356.6</v>
      </c>
      <c r="L16">
        <v>168</v>
      </c>
      <c r="M16">
        <v>60</v>
      </c>
      <c r="N16">
        <v>0.71</v>
      </c>
      <c r="O16">
        <v>4226</v>
      </c>
      <c r="P16">
        <v>1228</v>
      </c>
      <c r="Q16">
        <v>1380</v>
      </c>
      <c r="R16">
        <v>135</v>
      </c>
      <c r="S16">
        <v>32</v>
      </c>
      <c r="T16">
        <v>4226</v>
      </c>
    </row>
    <row r="17" spans="2:20" x14ac:dyDescent="0.2">
      <c r="B17" t="s">
        <v>36</v>
      </c>
      <c r="C17">
        <v>477874</v>
      </c>
      <c r="D17">
        <v>0</v>
      </c>
      <c r="E17">
        <v>0</v>
      </c>
      <c r="F17" t="s">
        <v>21</v>
      </c>
      <c r="G17">
        <v>115</v>
      </c>
      <c r="H17">
        <v>113.08</v>
      </c>
      <c r="I17">
        <v>120</v>
      </c>
      <c r="J17">
        <v>21.12</v>
      </c>
      <c r="K17">
        <v>445.95</v>
      </c>
      <c r="L17">
        <v>170</v>
      </c>
      <c r="M17">
        <v>51</v>
      </c>
      <c r="N17">
        <v>0.75</v>
      </c>
      <c r="O17">
        <v>4226</v>
      </c>
      <c r="P17">
        <v>1361</v>
      </c>
      <c r="Q17">
        <v>1380</v>
      </c>
      <c r="R17">
        <v>135</v>
      </c>
      <c r="S17">
        <v>32</v>
      </c>
      <c r="T17">
        <v>4226</v>
      </c>
    </row>
    <row r="18" spans="2:20" x14ac:dyDescent="0.2">
      <c r="B18" t="s">
        <v>37</v>
      </c>
      <c r="C18">
        <v>439656</v>
      </c>
      <c r="D18">
        <v>0</v>
      </c>
      <c r="E18">
        <v>0</v>
      </c>
      <c r="F18" t="s">
        <v>21</v>
      </c>
      <c r="G18">
        <v>105</v>
      </c>
      <c r="H18">
        <v>104.04</v>
      </c>
      <c r="I18">
        <v>104</v>
      </c>
      <c r="J18">
        <v>17.46</v>
      </c>
      <c r="K18">
        <v>304.94</v>
      </c>
      <c r="L18">
        <v>189</v>
      </c>
      <c r="M18">
        <v>55</v>
      </c>
      <c r="N18">
        <v>0.69</v>
      </c>
      <c r="O18">
        <v>4226</v>
      </c>
      <c r="P18">
        <v>1494</v>
      </c>
      <c r="Q18">
        <v>1380</v>
      </c>
      <c r="R18">
        <v>135</v>
      </c>
      <c r="S18">
        <v>32</v>
      </c>
      <c r="T18">
        <v>4226</v>
      </c>
    </row>
    <row r="19" spans="2:20" x14ac:dyDescent="0.2">
      <c r="B19" t="s">
        <v>38</v>
      </c>
      <c r="C19">
        <v>438933</v>
      </c>
      <c r="D19">
        <v>0</v>
      </c>
      <c r="E19">
        <v>0</v>
      </c>
      <c r="F19" t="s">
        <v>21</v>
      </c>
      <c r="G19">
        <v>104</v>
      </c>
      <c r="H19">
        <v>103.86</v>
      </c>
      <c r="I19">
        <v>113</v>
      </c>
      <c r="J19">
        <v>18.55</v>
      </c>
      <c r="K19">
        <v>344.16</v>
      </c>
      <c r="L19">
        <v>165</v>
      </c>
      <c r="M19">
        <v>46</v>
      </c>
      <c r="N19">
        <v>0.69</v>
      </c>
      <c r="O19">
        <v>4226</v>
      </c>
      <c r="P19">
        <v>1627</v>
      </c>
      <c r="Q19">
        <v>1380</v>
      </c>
      <c r="R19">
        <v>135</v>
      </c>
      <c r="S19">
        <v>32</v>
      </c>
      <c r="T19">
        <v>4226</v>
      </c>
    </row>
    <row r="20" spans="2:20" x14ac:dyDescent="0.2">
      <c r="B20" t="s">
        <v>39</v>
      </c>
      <c r="C20">
        <v>430812</v>
      </c>
      <c r="D20">
        <v>0</v>
      </c>
      <c r="E20">
        <v>0</v>
      </c>
      <c r="F20" t="s">
        <v>21</v>
      </c>
      <c r="G20">
        <v>102</v>
      </c>
      <c r="H20">
        <v>101.94</v>
      </c>
      <c r="I20">
        <v>101</v>
      </c>
      <c r="J20">
        <v>16.48</v>
      </c>
      <c r="K20">
        <v>271.56</v>
      </c>
      <c r="L20">
        <v>152</v>
      </c>
      <c r="M20">
        <v>51</v>
      </c>
      <c r="N20">
        <v>0.67</v>
      </c>
      <c r="O20">
        <v>4226</v>
      </c>
      <c r="P20">
        <v>1760</v>
      </c>
      <c r="Q20">
        <v>1380</v>
      </c>
      <c r="R20">
        <v>135</v>
      </c>
      <c r="S20">
        <v>32</v>
      </c>
      <c r="T20">
        <v>4226</v>
      </c>
    </row>
    <row r="21" spans="2:20" x14ac:dyDescent="0.2">
      <c r="B21" t="s">
        <v>40</v>
      </c>
      <c r="C21">
        <v>426472</v>
      </c>
      <c r="D21">
        <v>0</v>
      </c>
      <c r="E21">
        <v>0</v>
      </c>
      <c r="F21" t="s">
        <v>21</v>
      </c>
      <c r="G21">
        <v>102</v>
      </c>
      <c r="H21">
        <v>100.92</v>
      </c>
      <c r="I21">
        <v>103</v>
      </c>
      <c r="J21">
        <v>16.440000000000001</v>
      </c>
      <c r="K21">
        <v>270.20999999999998</v>
      </c>
      <c r="L21">
        <v>150</v>
      </c>
      <c r="M21">
        <v>46</v>
      </c>
      <c r="N21">
        <v>0.67</v>
      </c>
      <c r="O21">
        <v>4226</v>
      </c>
      <c r="P21">
        <v>1893</v>
      </c>
      <c r="Q21">
        <v>1380</v>
      </c>
      <c r="R21">
        <v>135</v>
      </c>
      <c r="S21">
        <v>32</v>
      </c>
      <c r="T21">
        <v>4226</v>
      </c>
    </row>
    <row r="22" spans="2:20" x14ac:dyDescent="0.2">
      <c r="B22" t="s">
        <v>41</v>
      </c>
      <c r="C22">
        <v>1855622</v>
      </c>
      <c r="D22">
        <v>0</v>
      </c>
      <c r="E22">
        <v>0</v>
      </c>
      <c r="F22" t="s">
        <v>21</v>
      </c>
      <c r="G22">
        <v>318</v>
      </c>
      <c r="H22">
        <v>351.44</v>
      </c>
      <c r="I22">
        <v>273</v>
      </c>
      <c r="J22">
        <v>171.13</v>
      </c>
      <c r="K22">
        <v>29284.560000000001</v>
      </c>
      <c r="L22">
        <v>841</v>
      </c>
      <c r="M22">
        <v>72</v>
      </c>
      <c r="N22">
        <v>2.9</v>
      </c>
      <c r="O22">
        <v>5280</v>
      </c>
      <c r="P22">
        <v>699</v>
      </c>
      <c r="Q22">
        <v>1420</v>
      </c>
      <c r="R22">
        <v>132</v>
      </c>
      <c r="S22">
        <v>40</v>
      </c>
      <c r="T22">
        <v>5280</v>
      </c>
    </row>
    <row r="23" spans="2:20" x14ac:dyDescent="0.2">
      <c r="B23" t="s">
        <v>42</v>
      </c>
      <c r="C23">
        <v>1701552</v>
      </c>
      <c r="D23">
        <v>0</v>
      </c>
      <c r="E23">
        <v>0</v>
      </c>
      <c r="F23" t="s">
        <v>21</v>
      </c>
      <c r="G23">
        <v>291</v>
      </c>
      <c r="H23">
        <v>322.26</v>
      </c>
      <c r="I23">
        <v>98</v>
      </c>
      <c r="J23">
        <v>166</v>
      </c>
      <c r="K23">
        <v>27557.22</v>
      </c>
      <c r="L23">
        <v>811</v>
      </c>
      <c r="M23">
        <v>71</v>
      </c>
      <c r="N23">
        <v>2.66</v>
      </c>
      <c r="O23">
        <v>5280</v>
      </c>
      <c r="P23">
        <v>831</v>
      </c>
      <c r="Q23">
        <v>1420</v>
      </c>
      <c r="R23">
        <v>132</v>
      </c>
      <c r="S23">
        <v>40</v>
      </c>
      <c r="T23">
        <v>5280</v>
      </c>
    </row>
    <row r="24" spans="2:20" x14ac:dyDescent="0.2">
      <c r="B24" t="s">
        <v>43</v>
      </c>
      <c r="C24">
        <v>1124064</v>
      </c>
      <c r="D24">
        <v>0</v>
      </c>
      <c r="E24">
        <v>0</v>
      </c>
      <c r="F24" t="s">
        <v>21</v>
      </c>
      <c r="G24">
        <v>198</v>
      </c>
      <c r="H24">
        <v>214.52</v>
      </c>
      <c r="I24">
        <v>150</v>
      </c>
      <c r="J24">
        <v>94.33</v>
      </c>
      <c r="K24">
        <v>8898.09</v>
      </c>
      <c r="L24">
        <v>541</v>
      </c>
      <c r="M24">
        <v>62</v>
      </c>
      <c r="N24">
        <v>1.76</v>
      </c>
      <c r="O24">
        <v>5240</v>
      </c>
      <c r="P24">
        <v>962</v>
      </c>
      <c r="Q24">
        <v>1420</v>
      </c>
      <c r="R24">
        <v>131</v>
      </c>
      <c r="S24">
        <v>40</v>
      </c>
      <c r="T24">
        <v>5240</v>
      </c>
    </row>
    <row r="25" spans="2:20" x14ac:dyDescent="0.2">
      <c r="B25" t="s">
        <v>44</v>
      </c>
      <c r="C25">
        <v>750367</v>
      </c>
      <c r="D25">
        <v>0</v>
      </c>
      <c r="E25">
        <v>0</v>
      </c>
      <c r="F25" t="s">
        <v>21</v>
      </c>
      <c r="G25">
        <v>140</v>
      </c>
      <c r="H25">
        <v>142.11000000000001</v>
      </c>
      <c r="I25">
        <v>130</v>
      </c>
      <c r="J25">
        <v>36.64</v>
      </c>
      <c r="K25">
        <v>1342.13</v>
      </c>
      <c r="L25">
        <v>231</v>
      </c>
      <c r="M25">
        <v>52</v>
      </c>
      <c r="N25">
        <v>1.17</v>
      </c>
      <c r="O25">
        <v>5280</v>
      </c>
      <c r="P25">
        <v>1094</v>
      </c>
      <c r="Q25">
        <v>1420</v>
      </c>
      <c r="R25">
        <v>132</v>
      </c>
      <c r="S25">
        <v>40</v>
      </c>
      <c r="T25">
        <v>5280</v>
      </c>
    </row>
    <row r="26" spans="2:20" x14ac:dyDescent="0.2">
      <c r="B26" t="s">
        <v>45</v>
      </c>
      <c r="C26">
        <v>657891</v>
      </c>
      <c r="D26">
        <v>0</v>
      </c>
      <c r="E26">
        <v>0</v>
      </c>
      <c r="F26" t="s">
        <v>21</v>
      </c>
      <c r="G26">
        <v>124</v>
      </c>
      <c r="H26">
        <v>124.6</v>
      </c>
      <c r="I26">
        <v>125</v>
      </c>
      <c r="J26">
        <v>27.39</v>
      </c>
      <c r="K26">
        <v>750.14</v>
      </c>
      <c r="L26">
        <v>204</v>
      </c>
      <c r="M26">
        <v>59</v>
      </c>
      <c r="N26">
        <v>1.03</v>
      </c>
      <c r="O26">
        <v>5280</v>
      </c>
      <c r="P26">
        <v>1226</v>
      </c>
      <c r="Q26">
        <v>1420</v>
      </c>
      <c r="R26">
        <v>132</v>
      </c>
      <c r="S26">
        <v>40</v>
      </c>
      <c r="T26">
        <v>5280</v>
      </c>
    </row>
    <row r="27" spans="2:20" x14ac:dyDescent="0.2">
      <c r="B27" t="s">
        <v>46</v>
      </c>
      <c r="C27">
        <v>667275</v>
      </c>
      <c r="D27">
        <v>0</v>
      </c>
      <c r="E27">
        <v>0</v>
      </c>
      <c r="F27" t="s">
        <v>21</v>
      </c>
      <c r="G27">
        <v>126</v>
      </c>
      <c r="H27">
        <v>126.38</v>
      </c>
      <c r="I27">
        <v>112</v>
      </c>
      <c r="J27">
        <v>28.4</v>
      </c>
      <c r="K27">
        <v>806.54</v>
      </c>
      <c r="L27">
        <v>206</v>
      </c>
      <c r="M27">
        <v>55</v>
      </c>
      <c r="N27">
        <v>1.04</v>
      </c>
      <c r="O27">
        <v>5280</v>
      </c>
      <c r="P27">
        <v>1358</v>
      </c>
      <c r="Q27">
        <v>1420</v>
      </c>
      <c r="R27">
        <v>132</v>
      </c>
      <c r="S27">
        <v>40</v>
      </c>
      <c r="T27">
        <v>5280</v>
      </c>
    </row>
    <row r="28" spans="2:20" x14ac:dyDescent="0.2">
      <c r="B28" t="s">
        <v>47</v>
      </c>
      <c r="C28">
        <v>576401</v>
      </c>
      <c r="D28">
        <v>0</v>
      </c>
      <c r="E28">
        <v>0</v>
      </c>
      <c r="F28" t="s">
        <v>21</v>
      </c>
      <c r="G28">
        <v>110</v>
      </c>
      <c r="H28">
        <v>109.17</v>
      </c>
      <c r="I28">
        <v>117</v>
      </c>
      <c r="J28">
        <v>19.84</v>
      </c>
      <c r="K28">
        <v>393.67</v>
      </c>
      <c r="L28">
        <v>167</v>
      </c>
      <c r="M28">
        <v>51</v>
      </c>
      <c r="N28">
        <v>0.9</v>
      </c>
      <c r="O28">
        <v>5280</v>
      </c>
      <c r="P28">
        <v>1490</v>
      </c>
      <c r="Q28">
        <v>1420</v>
      </c>
      <c r="R28">
        <v>132</v>
      </c>
      <c r="S28">
        <v>40</v>
      </c>
      <c r="T28">
        <v>5280</v>
      </c>
    </row>
    <row r="29" spans="2:20" x14ac:dyDescent="0.2">
      <c r="B29" t="s">
        <v>48</v>
      </c>
      <c r="C29">
        <v>583442</v>
      </c>
      <c r="D29">
        <v>0</v>
      </c>
      <c r="E29">
        <v>0</v>
      </c>
      <c r="F29" t="s">
        <v>21</v>
      </c>
      <c r="G29">
        <v>111</v>
      </c>
      <c r="H29">
        <v>111.34</v>
      </c>
      <c r="I29">
        <v>118</v>
      </c>
      <c r="J29">
        <v>21.11</v>
      </c>
      <c r="K29">
        <v>445.61</v>
      </c>
      <c r="L29">
        <v>179</v>
      </c>
      <c r="M29">
        <v>62</v>
      </c>
      <c r="N29">
        <v>0.91</v>
      </c>
      <c r="O29">
        <v>5240</v>
      </c>
      <c r="P29">
        <v>1621</v>
      </c>
      <c r="Q29">
        <v>1419</v>
      </c>
      <c r="R29">
        <v>131</v>
      </c>
      <c r="S29">
        <v>41</v>
      </c>
      <c r="T29">
        <v>5240</v>
      </c>
    </row>
    <row r="30" spans="2:20" x14ac:dyDescent="0.2">
      <c r="B30" t="s">
        <v>49</v>
      </c>
      <c r="C30">
        <v>554890</v>
      </c>
      <c r="D30">
        <v>0</v>
      </c>
      <c r="E30">
        <v>0</v>
      </c>
      <c r="F30" t="s">
        <v>21</v>
      </c>
      <c r="G30">
        <v>104</v>
      </c>
      <c r="H30">
        <v>105.09</v>
      </c>
      <c r="I30">
        <v>100</v>
      </c>
      <c r="J30">
        <v>18.71</v>
      </c>
      <c r="K30">
        <v>349.98</v>
      </c>
      <c r="L30">
        <v>157</v>
      </c>
      <c r="M30">
        <v>56</v>
      </c>
      <c r="N30">
        <v>0.87</v>
      </c>
      <c r="O30">
        <v>5280</v>
      </c>
      <c r="P30">
        <v>1753</v>
      </c>
      <c r="Q30">
        <v>1419</v>
      </c>
      <c r="R30">
        <v>132</v>
      </c>
      <c r="S30">
        <v>40</v>
      </c>
      <c r="T30">
        <v>5280</v>
      </c>
    </row>
    <row r="31" spans="2:20" x14ac:dyDescent="0.2">
      <c r="B31" t="s">
        <v>50</v>
      </c>
      <c r="C31">
        <v>537868</v>
      </c>
      <c r="D31">
        <v>0</v>
      </c>
      <c r="E31">
        <v>0</v>
      </c>
      <c r="F31" t="s">
        <v>21</v>
      </c>
      <c r="G31">
        <v>103</v>
      </c>
      <c r="H31">
        <v>101.87</v>
      </c>
      <c r="I31">
        <v>101</v>
      </c>
      <c r="J31">
        <v>16.329999999999998</v>
      </c>
      <c r="K31">
        <v>266.60000000000002</v>
      </c>
      <c r="L31">
        <v>151</v>
      </c>
      <c r="M31">
        <v>51</v>
      </c>
      <c r="N31">
        <v>0.84</v>
      </c>
      <c r="O31">
        <v>5280</v>
      </c>
      <c r="P31">
        <v>1885</v>
      </c>
      <c r="Q31">
        <v>1418</v>
      </c>
      <c r="R31">
        <v>132</v>
      </c>
      <c r="S31">
        <v>41</v>
      </c>
      <c r="T31">
        <v>5280</v>
      </c>
    </row>
    <row r="32" spans="2:20" x14ac:dyDescent="0.2">
      <c r="B32" t="s">
        <v>51</v>
      </c>
      <c r="C32">
        <v>2415427</v>
      </c>
      <c r="D32">
        <v>0</v>
      </c>
      <c r="E32">
        <v>0</v>
      </c>
      <c r="F32" t="s">
        <v>21</v>
      </c>
      <c r="G32">
        <v>321.5</v>
      </c>
      <c r="H32">
        <v>422.13</v>
      </c>
      <c r="I32">
        <v>86</v>
      </c>
      <c r="J32">
        <v>303.7</v>
      </c>
      <c r="K32">
        <v>92234.23</v>
      </c>
      <c r="L32">
        <v>1248</v>
      </c>
      <c r="M32">
        <v>60</v>
      </c>
      <c r="N32">
        <v>3.77</v>
      </c>
      <c r="O32">
        <v>5722</v>
      </c>
      <c r="P32">
        <v>693</v>
      </c>
      <c r="Q32">
        <v>1464</v>
      </c>
      <c r="R32">
        <v>133</v>
      </c>
      <c r="S32">
        <v>44</v>
      </c>
      <c r="T32">
        <v>5722</v>
      </c>
    </row>
    <row r="33" spans="2:20" x14ac:dyDescent="0.2">
      <c r="B33" t="s">
        <v>52</v>
      </c>
      <c r="C33">
        <v>2304496</v>
      </c>
      <c r="D33">
        <v>0</v>
      </c>
      <c r="E33">
        <v>0</v>
      </c>
      <c r="F33" t="s">
        <v>21</v>
      </c>
      <c r="G33">
        <v>305</v>
      </c>
      <c r="H33">
        <v>402.74</v>
      </c>
      <c r="I33">
        <v>115</v>
      </c>
      <c r="J33">
        <v>286.54000000000002</v>
      </c>
      <c r="K33">
        <v>82104.259999999995</v>
      </c>
      <c r="L33">
        <v>1226</v>
      </c>
      <c r="M33">
        <v>76</v>
      </c>
      <c r="N33">
        <v>3.6</v>
      </c>
      <c r="O33">
        <v>5722</v>
      </c>
      <c r="P33">
        <v>824</v>
      </c>
      <c r="Q33">
        <v>1464</v>
      </c>
      <c r="R33">
        <v>133</v>
      </c>
      <c r="S33">
        <v>44</v>
      </c>
      <c r="T33">
        <v>5722</v>
      </c>
    </row>
    <row r="34" spans="2:20" x14ac:dyDescent="0.2">
      <c r="B34" t="s">
        <v>53</v>
      </c>
      <c r="C34">
        <v>2224231</v>
      </c>
      <c r="D34">
        <v>0</v>
      </c>
      <c r="E34">
        <v>0</v>
      </c>
      <c r="F34" t="s">
        <v>21</v>
      </c>
      <c r="G34">
        <v>282</v>
      </c>
      <c r="H34">
        <v>388.72</v>
      </c>
      <c r="I34">
        <v>121</v>
      </c>
      <c r="J34">
        <v>296.27</v>
      </c>
      <c r="K34">
        <v>87775.27</v>
      </c>
      <c r="L34">
        <v>1281</v>
      </c>
      <c r="M34">
        <v>73</v>
      </c>
      <c r="N34">
        <v>3.48</v>
      </c>
      <c r="O34">
        <v>5722</v>
      </c>
      <c r="P34">
        <v>955</v>
      </c>
      <c r="Q34">
        <v>1464</v>
      </c>
      <c r="R34">
        <v>133</v>
      </c>
      <c r="S34">
        <v>44</v>
      </c>
      <c r="T34">
        <v>5722</v>
      </c>
    </row>
    <row r="35" spans="2:20" x14ac:dyDescent="0.2">
      <c r="B35" t="s">
        <v>54</v>
      </c>
      <c r="C35">
        <v>1579440</v>
      </c>
      <c r="D35">
        <v>0</v>
      </c>
      <c r="E35">
        <v>0</v>
      </c>
      <c r="F35" t="s">
        <v>21</v>
      </c>
      <c r="G35">
        <v>200</v>
      </c>
      <c r="H35">
        <v>276.02999999999997</v>
      </c>
      <c r="I35">
        <v>91</v>
      </c>
      <c r="J35">
        <v>189.76</v>
      </c>
      <c r="K35">
        <v>36007.440000000002</v>
      </c>
      <c r="L35">
        <v>817</v>
      </c>
      <c r="M35">
        <v>74</v>
      </c>
      <c r="N35">
        <v>2.4700000000000002</v>
      </c>
      <c r="O35">
        <v>5722</v>
      </c>
      <c r="P35">
        <v>1086</v>
      </c>
      <c r="Q35">
        <v>1464</v>
      </c>
      <c r="R35">
        <v>133</v>
      </c>
      <c r="S35">
        <v>44</v>
      </c>
      <c r="T35">
        <v>5722</v>
      </c>
    </row>
    <row r="36" spans="2:20" x14ac:dyDescent="0.2">
      <c r="B36" t="s">
        <v>55</v>
      </c>
      <c r="C36">
        <v>1269661</v>
      </c>
      <c r="D36">
        <v>0</v>
      </c>
      <c r="E36">
        <v>0</v>
      </c>
      <c r="F36" t="s">
        <v>21</v>
      </c>
      <c r="G36">
        <v>161</v>
      </c>
      <c r="H36">
        <v>221.89</v>
      </c>
      <c r="I36">
        <v>119</v>
      </c>
      <c r="J36">
        <v>139.97</v>
      </c>
      <c r="K36">
        <v>19591.47</v>
      </c>
      <c r="L36">
        <v>643</v>
      </c>
      <c r="M36">
        <v>71</v>
      </c>
      <c r="N36">
        <v>1.98</v>
      </c>
      <c r="O36">
        <v>5722</v>
      </c>
      <c r="P36">
        <v>1217</v>
      </c>
      <c r="Q36">
        <v>1464</v>
      </c>
      <c r="R36">
        <v>133</v>
      </c>
      <c r="S36">
        <v>44</v>
      </c>
      <c r="T36">
        <v>5722</v>
      </c>
    </row>
    <row r="37" spans="2:20" x14ac:dyDescent="0.2">
      <c r="B37" t="s">
        <v>56</v>
      </c>
      <c r="C37">
        <v>1193615</v>
      </c>
      <c r="D37">
        <v>0</v>
      </c>
      <c r="E37">
        <v>0</v>
      </c>
      <c r="F37" t="s">
        <v>21</v>
      </c>
      <c r="G37">
        <v>163.5</v>
      </c>
      <c r="H37">
        <v>208.6</v>
      </c>
      <c r="I37">
        <v>126</v>
      </c>
      <c r="J37">
        <v>113.37</v>
      </c>
      <c r="K37">
        <v>12851.92</v>
      </c>
      <c r="L37">
        <v>501</v>
      </c>
      <c r="M37">
        <v>63</v>
      </c>
      <c r="N37">
        <v>1.87</v>
      </c>
      <c r="O37">
        <v>5722</v>
      </c>
      <c r="P37">
        <v>1348</v>
      </c>
      <c r="Q37">
        <v>1464</v>
      </c>
      <c r="R37">
        <v>133</v>
      </c>
      <c r="S37">
        <v>44</v>
      </c>
      <c r="T37">
        <v>5722</v>
      </c>
    </row>
    <row r="38" spans="2:20" x14ac:dyDescent="0.2">
      <c r="B38" t="s">
        <v>57</v>
      </c>
      <c r="C38">
        <v>914908</v>
      </c>
      <c r="D38">
        <v>0</v>
      </c>
      <c r="E38">
        <v>0</v>
      </c>
      <c r="F38" t="s">
        <v>21</v>
      </c>
      <c r="G38">
        <v>130</v>
      </c>
      <c r="H38">
        <v>159.88999999999999</v>
      </c>
      <c r="I38">
        <v>107</v>
      </c>
      <c r="J38">
        <v>80.3</v>
      </c>
      <c r="K38">
        <v>6447.9</v>
      </c>
      <c r="L38">
        <v>430</v>
      </c>
      <c r="M38">
        <v>63</v>
      </c>
      <c r="N38">
        <v>1.43</v>
      </c>
      <c r="O38">
        <v>5722</v>
      </c>
      <c r="P38">
        <v>1479</v>
      </c>
      <c r="Q38">
        <v>1464</v>
      </c>
      <c r="R38">
        <v>133</v>
      </c>
      <c r="S38">
        <v>44</v>
      </c>
      <c r="T38">
        <v>5722</v>
      </c>
    </row>
    <row r="39" spans="2:20" x14ac:dyDescent="0.2">
      <c r="B39" t="s">
        <v>58</v>
      </c>
      <c r="C39">
        <v>908166</v>
      </c>
      <c r="D39">
        <v>0</v>
      </c>
      <c r="E39">
        <v>0</v>
      </c>
      <c r="F39" t="s">
        <v>21</v>
      </c>
      <c r="G39">
        <v>132</v>
      </c>
      <c r="H39">
        <v>158.71</v>
      </c>
      <c r="I39">
        <v>100</v>
      </c>
      <c r="J39">
        <v>76.37</v>
      </c>
      <c r="K39">
        <v>5832.83</v>
      </c>
      <c r="L39">
        <v>426</v>
      </c>
      <c r="M39">
        <v>53</v>
      </c>
      <c r="N39">
        <v>1.42</v>
      </c>
      <c r="O39">
        <v>5722</v>
      </c>
      <c r="P39">
        <v>1610</v>
      </c>
      <c r="Q39">
        <v>1464</v>
      </c>
      <c r="R39">
        <v>133</v>
      </c>
      <c r="S39">
        <v>44</v>
      </c>
      <c r="T39">
        <v>5722</v>
      </c>
    </row>
    <row r="40" spans="2:20" x14ac:dyDescent="0.2">
      <c r="B40" t="s">
        <v>59</v>
      </c>
      <c r="C40">
        <v>801730</v>
      </c>
      <c r="D40">
        <v>0</v>
      </c>
      <c r="E40">
        <v>0</v>
      </c>
      <c r="F40" t="s">
        <v>21</v>
      </c>
      <c r="G40">
        <v>124.5</v>
      </c>
      <c r="H40">
        <v>140.11000000000001</v>
      </c>
      <c r="I40">
        <v>103</v>
      </c>
      <c r="J40">
        <v>52.89</v>
      </c>
      <c r="K40">
        <v>2797.29</v>
      </c>
      <c r="L40">
        <v>308</v>
      </c>
      <c r="M40">
        <v>54</v>
      </c>
      <c r="N40">
        <v>1.25</v>
      </c>
      <c r="O40">
        <v>5722</v>
      </c>
      <c r="P40">
        <v>1741</v>
      </c>
      <c r="Q40">
        <v>1464</v>
      </c>
      <c r="R40">
        <v>133</v>
      </c>
      <c r="S40">
        <v>44</v>
      </c>
      <c r="T40">
        <v>5722</v>
      </c>
    </row>
    <row r="41" spans="2:20" x14ac:dyDescent="0.2">
      <c r="B41" t="s">
        <v>60</v>
      </c>
      <c r="C41">
        <v>692832</v>
      </c>
      <c r="D41">
        <v>0</v>
      </c>
      <c r="E41">
        <v>0</v>
      </c>
      <c r="F41" t="s">
        <v>21</v>
      </c>
      <c r="G41">
        <v>115</v>
      </c>
      <c r="H41">
        <v>121.08</v>
      </c>
      <c r="I41">
        <v>102</v>
      </c>
      <c r="J41">
        <v>37.5</v>
      </c>
      <c r="K41">
        <v>1406.14</v>
      </c>
      <c r="L41">
        <v>794</v>
      </c>
      <c r="M41">
        <v>53</v>
      </c>
      <c r="N41">
        <v>1.08</v>
      </c>
      <c r="O41">
        <v>5722</v>
      </c>
      <c r="P41">
        <v>1872</v>
      </c>
      <c r="Q41">
        <v>1464</v>
      </c>
      <c r="R41">
        <v>133</v>
      </c>
      <c r="S41">
        <v>44</v>
      </c>
      <c r="T41">
        <v>5722</v>
      </c>
    </row>
    <row r="42" spans="2:20" x14ac:dyDescent="0.2">
      <c r="B42" t="s">
        <v>61</v>
      </c>
      <c r="C42">
        <v>2803633</v>
      </c>
      <c r="D42">
        <v>0</v>
      </c>
      <c r="E42">
        <v>0</v>
      </c>
      <c r="F42" t="s">
        <v>21</v>
      </c>
      <c r="G42">
        <v>150</v>
      </c>
      <c r="H42">
        <v>229.43</v>
      </c>
      <c r="I42">
        <v>103</v>
      </c>
      <c r="J42">
        <v>184.6</v>
      </c>
      <c r="K42">
        <v>34078.589999999997</v>
      </c>
      <c r="L42">
        <v>910</v>
      </c>
      <c r="M42">
        <v>57</v>
      </c>
      <c r="N42">
        <v>4.38</v>
      </c>
      <c r="O42">
        <v>12220</v>
      </c>
      <c r="P42">
        <v>704</v>
      </c>
      <c r="Q42">
        <v>1535</v>
      </c>
      <c r="R42">
        <v>130</v>
      </c>
      <c r="S42">
        <v>94</v>
      </c>
      <c r="T42">
        <v>12220</v>
      </c>
    </row>
    <row r="43" spans="2:20" x14ac:dyDescent="0.2">
      <c r="B43" t="s">
        <v>62</v>
      </c>
      <c r="C43">
        <v>2637663</v>
      </c>
      <c r="D43">
        <v>0</v>
      </c>
      <c r="E43">
        <v>0</v>
      </c>
      <c r="F43" t="s">
        <v>21</v>
      </c>
      <c r="G43">
        <v>145</v>
      </c>
      <c r="H43">
        <v>217.52</v>
      </c>
      <c r="I43">
        <v>89</v>
      </c>
      <c r="J43">
        <v>169.53</v>
      </c>
      <c r="K43">
        <v>28738.75</v>
      </c>
      <c r="L43">
        <v>848</v>
      </c>
      <c r="M43">
        <v>50</v>
      </c>
      <c r="N43">
        <v>4.12</v>
      </c>
      <c r="O43">
        <v>12126</v>
      </c>
      <c r="P43">
        <v>833</v>
      </c>
      <c r="Q43">
        <v>1535</v>
      </c>
      <c r="R43">
        <v>129</v>
      </c>
      <c r="S43">
        <v>94</v>
      </c>
      <c r="T43">
        <v>12126</v>
      </c>
    </row>
    <row r="44" spans="2:20" x14ac:dyDescent="0.2">
      <c r="B44" t="s">
        <v>63</v>
      </c>
      <c r="C44">
        <v>2714869</v>
      </c>
      <c r="D44">
        <v>0</v>
      </c>
      <c r="E44">
        <v>0</v>
      </c>
      <c r="F44" t="s">
        <v>21</v>
      </c>
      <c r="G44">
        <v>140</v>
      </c>
      <c r="H44">
        <v>222.17</v>
      </c>
      <c r="I44">
        <v>83</v>
      </c>
      <c r="J44">
        <v>185.27</v>
      </c>
      <c r="K44">
        <v>34325.03</v>
      </c>
      <c r="L44">
        <v>887</v>
      </c>
      <c r="M44">
        <v>50</v>
      </c>
      <c r="N44">
        <v>4.24</v>
      </c>
      <c r="O44">
        <v>12220</v>
      </c>
      <c r="P44">
        <v>963</v>
      </c>
      <c r="Q44">
        <v>1535</v>
      </c>
      <c r="R44">
        <v>130</v>
      </c>
      <c r="S44">
        <v>94</v>
      </c>
      <c r="T44">
        <v>12220</v>
      </c>
    </row>
    <row r="45" spans="2:20" x14ac:dyDescent="0.2">
      <c r="B45" t="s">
        <v>64</v>
      </c>
      <c r="C45">
        <v>2738468</v>
      </c>
      <c r="D45">
        <v>0</v>
      </c>
      <c r="E45">
        <v>0</v>
      </c>
      <c r="F45" t="s">
        <v>21</v>
      </c>
      <c r="G45">
        <v>142</v>
      </c>
      <c r="H45">
        <v>225.83</v>
      </c>
      <c r="I45">
        <v>107</v>
      </c>
      <c r="J45">
        <v>188.1</v>
      </c>
      <c r="K45">
        <v>35380.910000000003</v>
      </c>
      <c r="L45">
        <v>850</v>
      </c>
      <c r="M45">
        <v>54</v>
      </c>
      <c r="N45">
        <v>4.28</v>
      </c>
      <c r="O45">
        <v>12126</v>
      </c>
      <c r="P45">
        <v>1092</v>
      </c>
      <c r="Q45">
        <v>1535</v>
      </c>
      <c r="R45">
        <v>129</v>
      </c>
      <c r="S45">
        <v>94</v>
      </c>
      <c r="T45">
        <v>12126</v>
      </c>
    </row>
    <row r="46" spans="2:20" x14ac:dyDescent="0.2">
      <c r="B46" t="s">
        <v>65</v>
      </c>
      <c r="C46">
        <v>2725340</v>
      </c>
      <c r="D46">
        <v>0</v>
      </c>
      <c r="E46">
        <v>0</v>
      </c>
      <c r="F46" t="s">
        <v>21</v>
      </c>
      <c r="G46">
        <v>138</v>
      </c>
      <c r="H46">
        <v>223.02</v>
      </c>
      <c r="I46">
        <v>98</v>
      </c>
      <c r="J46">
        <v>190.22</v>
      </c>
      <c r="K46">
        <v>36182.160000000003</v>
      </c>
      <c r="L46">
        <v>863</v>
      </c>
      <c r="M46">
        <v>47</v>
      </c>
      <c r="N46">
        <v>4.26</v>
      </c>
      <c r="O46">
        <v>12220</v>
      </c>
      <c r="P46">
        <v>1222</v>
      </c>
      <c r="Q46">
        <v>1535</v>
      </c>
      <c r="R46">
        <v>130</v>
      </c>
      <c r="S46">
        <v>94</v>
      </c>
      <c r="T46">
        <v>12220</v>
      </c>
    </row>
    <row r="47" spans="2:20" x14ac:dyDescent="0.2">
      <c r="B47" t="s">
        <v>66</v>
      </c>
      <c r="C47">
        <v>2668248</v>
      </c>
      <c r="D47">
        <v>0</v>
      </c>
      <c r="E47">
        <v>0</v>
      </c>
      <c r="F47" t="s">
        <v>21</v>
      </c>
      <c r="G47">
        <v>137</v>
      </c>
      <c r="H47">
        <v>218.35</v>
      </c>
      <c r="I47">
        <v>85</v>
      </c>
      <c r="J47">
        <v>184</v>
      </c>
      <c r="K47">
        <v>33857.75</v>
      </c>
      <c r="L47">
        <v>880</v>
      </c>
      <c r="M47">
        <v>55</v>
      </c>
      <c r="N47">
        <v>4.17</v>
      </c>
      <c r="O47">
        <v>12220</v>
      </c>
      <c r="P47">
        <v>1352</v>
      </c>
      <c r="Q47">
        <v>1535</v>
      </c>
      <c r="R47">
        <v>130</v>
      </c>
      <c r="S47">
        <v>94</v>
      </c>
      <c r="T47">
        <v>12220</v>
      </c>
    </row>
    <row r="48" spans="2:20" x14ac:dyDescent="0.2">
      <c r="B48" t="s">
        <v>67</v>
      </c>
      <c r="C48">
        <v>2467914</v>
      </c>
      <c r="D48">
        <v>0</v>
      </c>
      <c r="E48">
        <v>0</v>
      </c>
      <c r="F48" t="s">
        <v>21</v>
      </c>
      <c r="G48">
        <v>121</v>
      </c>
      <c r="H48">
        <v>203.52</v>
      </c>
      <c r="I48">
        <v>85</v>
      </c>
      <c r="J48">
        <v>177.56</v>
      </c>
      <c r="K48">
        <v>31528.240000000002</v>
      </c>
      <c r="L48">
        <v>819</v>
      </c>
      <c r="M48">
        <v>47</v>
      </c>
      <c r="N48">
        <v>3.86</v>
      </c>
      <c r="O48">
        <v>12126</v>
      </c>
      <c r="P48">
        <v>1481</v>
      </c>
      <c r="Q48">
        <v>1535</v>
      </c>
      <c r="R48">
        <v>129</v>
      </c>
      <c r="S48">
        <v>94</v>
      </c>
      <c r="T48">
        <v>12126</v>
      </c>
    </row>
    <row r="49" spans="2:20" x14ac:dyDescent="0.2">
      <c r="B49" t="s">
        <v>68</v>
      </c>
      <c r="C49">
        <v>2478620</v>
      </c>
      <c r="D49">
        <v>0</v>
      </c>
      <c r="E49">
        <v>0</v>
      </c>
      <c r="F49" t="s">
        <v>21</v>
      </c>
      <c r="G49">
        <v>121</v>
      </c>
      <c r="H49">
        <v>202.83</v>
      </c>
      <c r="I49">
        <v>76</v>
      </c>
      <c r="J49">
        <v>172.08</v>
      </c>
      <c r="K49">
        <v>29610.43</v>
      </c>
      <c r="L49">
        <v>798</v>
      </c>
      <c r="M49">
        <v>50</v>
      </c>
      <c r="N49">
        <v>3.87</v>
      </c>
      <c r="O49">
        <v>12220</v>
      </c>
      <c r="P49">
        <v>1611</v>
      </c>
      <c r="Q49">
        <v>1534</v>
      </c>
      <c r="R49">
        <v>130</v>
      </c>
      <c r="S49">
        <v>95</v>
      </c>
      <c r="T49">
        <v>12220</v>
      </c>
    </row>
    <row r="50" spans="2:20" x14ac:dyDescent="0.2">
      <c r="B50" t="s">
        <v>69</v>
      </c>
      <c r="C50">
        <v>2499845</v>
      </c>
      <c r="D50">
        <v>0</v>
      </c>
      <c r="E50">
        <v>0</v>
      </c>
      <c r="F50" t="s">
        <v>21</v>
      </c>
      <c r="G50">
        <v>119</v>
      </c>
      <c r="H50">
        <v>206.16</v>
      </c>
      <c r="I50">
        <v>78</v>
      </c>
      <c r="J50">
        <v>183.11</v>
      </c>
      <c r="K50">
        <v>33529.39</v>
      </c>
      <c r="L50">
        <v>834</v>
      </c>
      <c r="M50">
        <v>47</v>
      </c>
      <c r="N50">
        <v>3.91</v>
      </c>
      <c r="O50">
        <v>12126</v>
      </c>
      <c r="P50">
        <v>1740</v>
      </c>
      <c r="Q50">
        <v>1534</v>
      </c>
      <c r="R50">
        <v>129</v>
      </c>
      <c r="S50">
        <v>94</v>
      </c>
      <c r="T50">
        <v>12126</v>
      </c>
    </row>
    <row r="51" spans="2:20" x14ac:dyDescent="0.2">
      <c r="B51" t="s">
        <v>70</v>
      </c>
      <c r="C51">
        <v>2250661</v>
      </c>
      <c r="D51">
        <v>0</v>
      </c>
      <c r="E51">
        <v>0</v>
      </c>
      <c r="F51" t="s">
        <v>21</v>
      </c>
      <c r="G51">
        <v>109</v>
      </c>
      <c r="H51">
        <v>184.18</v>
      </c>
      <c r="I51">
        <v>77</v>
      </c>
      <c r="J51">
        <v>171.84</v>
      </c>
      <c r="K51">
        <v>29528.49</v>
      </c>
      <c r="L51">
        <v>914</v>
      </c>
      <c r="M51">
        <v>52</v>
      </c>
      <c r="N51">
        <v>3.52</v>
      </c>
      <c r="O51">
        <v>12220</v>
      </c>
      <c r="P51">
        <v>1870</v>
      </c>
      <c r="Q51">
        <v>1533</v>
      </c>
      <c r="R51">
        <v>130</v>
      </c>
      <c r="S51">
        <v>95</v>
      </c>
      <c r="T51">
        <v>12220</v>
      </c>
    </row>
    <row r="52" spans="2:20" x14ac:dyDescent="0.2">
      <c r="B52">
        <v>6</v>
      </c>
      <c r="C52">
        <v>678764</v>
      </c>
      <c r="D52">
        <v>0</v>
      </c>
      <c r="E52">
        <v>0</v>
      </c>
      <c r="F52" t="s">
        <v>21</v>
      </c>
      <c r="G52">
        <v>70</v>
      </c>
      <c r="H52">
        <v>70.349999999999994</v>
      </c>
      <c r="I52">
        <v>68</v>
      </c>
      <c r="J52">
        <v>8.19</v>
      </c>
      <c r="K52">
        <v>67.06</v>
      </c>
      <c r="L52">
        <v>192</v>
      </c>
      <c r="M52">
        <v>41</v>
      </c>
      <c r="N52">
        <v>1.06</v>
      </c>
      <c r="O52">
        <v>9648</v>
      </c>
      <c r="P52">
        <v>680</v>
      </c>
      <c r="Q52">
        <v>1084</v>
      </c>
      <c r="R52">
        <v>134</v>
      </c>
      <c r="S52">
        <v>72</v>
      </c>
      <c r="T52">
        <v>9648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topLeftCell="A15" workbookViewId="0">
      <selection activeCell="G43" sqref="G43:G5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1832593</v>
      </c>
      <c r="D3">
        <v>3216</v>
      </c>
      <c r="F3">
        <f>C3-D3*$C$53/$D$53</f>
        <v>1606338.3333333333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1271219</v>
      </c>
      <c r="D4">
        <v>3216</v>
      </c>
      <c r="F4">
        <f t="shared" ref="F4:F53" si="0">C4-D4*$C$53/$D$53</f>
        <v>1044964.3333333334</v>
      </c>
      <c r="G4">
        <f t="shared" ref="G4:G12" si="1">F4/$F$3</f>
        <v>0.65052567796531036</v>
      </c>
      <c r="H4">
        <f t="shared" ref="H4:H52" si="2">$G$3-G4</f>
        <v>0.34947432203468964</v>
      </c>
    </row>
    <row r="5" spans="1:8" x14ac:dyDescent="0.2">
      <c r="B5" t="s">
        <v>23</v>
      </c>
      <c r="C5">
        <v>403866</v>
      </c>
      <c r="D5">
        <v>3240</v>
      </c>
      <c r="F5">
        <f t="shared" si="0"/>
        <v>175922.8656716418</v>
      </c>
      <c r="G5">
        <f t="shared" si="1"/>
        <v>0.10951794028757442</v>
      </c>
      <c r="H5">
        <f t="shared" si="2"/>
        <v>0.89048205971242556</v>
      </c>
    </row>
    <row r="6" spans="1:8" x14ac:dyDescent="0.2">
      <c r="B6" t="s">
        <v>24</v>
      </c>
      <c r="C6">
        <v>343586</v>
      </c>
      <c r="D6">
        <v>3216</v>
      </c>
      <c r="F6">
        <f t="shared" si="0"/>
        <v>117331.33333333334</v>
      </c>
      <c r="G6">
        <f t="shared" si="1"/>
        <v>7.3042727611347974E-2</v>
      </c>
      <c r="H6">
        <f t="shared" si="2"/>
        <v>0.926957272388652</v>
      </c>
    </row>
    <row r="7" spans="1:8" x14ac:dyDescent="0.2">
      <c r="B7" t="s">
        <v>25</v>
      </c>
      <c r="C7">
        <v>313100</v>
      </c>
      <c r="D7">
        <v>3216</v>
      </c>
      <c r="F7">
        <f t="shared" si="0"/>
        <v>86845.333333333343</v>
      </c>
      <c r="G7">
        <f t="shared" si="1"/>
        <v>5.4064160414524554E-2</v>
      </c>
      <c r="H7">
        <f t="shared" si="2"/>
        <v>0.94593583958547545</v>
      </c>
    </row>
    <row r="8" spans="1:8" x14ac:dyDescent="0.2">
      <c r="B8" t="s">
        <v>26</v>
      </c>
      <c r="C8">
        <v>318361</v>
      </c>
      <c r="D8">
        <v>3216</v>
      </c>
      <c r="F8">
        <f t="shared" si="0"/>
        <v>92106.333333333343</v>
      </c>
      <c r="G8">
        <f t="shared" si="1"/>
        <v>5.7339311041779292E-2</v>
      </c>
      <c r="H8">
        <f t="shared" si="2"/>
        <v>0.94266068895822075</v>
      </c>
    </row>
    <row r="9" spans="1:8" x14ac:dyDescent="0.2">
      <c r="B9" t="s">
        <v>27</v>
      </c>
      <c r="C9">
        <v>310745</v>
      </c>
      <c r="D9">
        <v>3216</v>
      </c>
      <c r="F9">
        <f t="shared" si="0"/>
        <v>84490.333333333343</v>
      </c>
      <c r="G9">
        <f t="shared" si="1"/>
        <v>5.2598093178792771E-2</v>
      </c>
      <c r="H9">
        <f t="shared" si="2"/>
        <v>0.94740190682120717</v>
      </c>
    </row>
    <row r="10" spans="1:8" x14ac:dyDescent="0.2">
      <c r="B10" t="s">
        <v>28</v>
      </c>
      <c r="C10">
        <v>304671</v>
      </c>
      <c r="D10">
        <v>3240</v>
      </c>
      <c r="F10">
        <f t="shared" si="0"/>
        <v>76727.865671641805</v>
      </c>
      <c r="G10">
        <f t="shared" si="1"/>
        <v>4.7765694237292357E-2</v>
      </c>
      <c r="H10">
        <f t="shared" si="2"/>
        <v>0.95223430576270762</v>
      </c>
    </row>
    <row r="11" spans="1:8" x14ac:dyDescent="0.2">
      <c r="B11" t="s">
        <v>29</v>
      </c>
      <c r="C11">
        <v>315425</v>
      </c>
      <c r="D11">
        <v>3216</v>
      </c>
      <c r="F11">
        <f t="shared" si="0"/>
        <v>89170.333333333343</v>
      </c>
      <c r="G11">
        <f t="shared" si="1"/>
        <v>5.551155163451453E-2</v>
      </c>
      <c r="H11">
        <f t="shared" si="2"/>
        <v>0.94448844836548551</v>
      </c>
    </row>
    <row r="12" spans="1:8" x14ac:dyDescent="0.2">
      <c r="B12" t="s">
        <v>30</v>
      </c>
      <c r="C12">
        <v>309832</v>
      </c>
      <c r="D12">
        <v>3216</v>
      </c>
      <c r="F12">
        <f t="shared" si="0"/>
        <v>83577.333333333343</v>
      </c>
      <c r="G12">
        <f t="shared" si="1"/>
        <v>5.2029719766383806E-2</v>
      </c>
      <c r="H12">
        <f t="shared" si="2"/>
        <v>0.94797028023361618</v>
      </c>
    </row>
    <row r="13" spans="1:8" x14ac:dyDescent="0.2">
      <c r="A13" t="s">
        <v>75</v>
      </c>
      <c r="B13" t="s">
        <v>31</v>
      </c>
      <c r="C13">
        <v>2608497</v>
      </c>
      <c r="D13">
        <v>4226</v>
      </c>
      <c r="F13">
        <f t="shared" si="0"/>
        <v>2311185.9859038144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1880510</v>
      </c>
      <c r="D14">
        <v>4226</v>
      </c>
      <c r="F14">
        <f t="shared" si="0"/>
        <v>1583198.9859038142</v>
      </c>
      <c r="G14">
        <f t="shared" ref="G14:G22" si="3">F14/$F$13</f>
        <v>0.68501582977740627</v>
      </c>
      <c r="H14">
        <f t="shared" si="2"/>
        <v>0.31498417022259373</v>
      </c>
    </row>
    <row r="15" spans="1:8" x14ac:dyDescent="0.2">
      <c r="B15" t="s">
        <v>33</v>
      </c>
      <c r="C15">
        <v>623337</v>
      </c>
      <c r="D15">
        <v>4226</v>
      </c>
      <c r="F15">
        <f t="shared" si="0"/>
        <v>326025.98590381426</v>
      </c>
      <c r="G15">
        <f t="shared" si="3"/>
        <v>0.14106436604076164</v>
      </c>
      <c r="H15">
        <f t="shared" si="2"/>
        <v>0.85893563395923833</v>
      </c>
    </row>
    <row r="16" spans="1:8" x14ac:dyDescent="0.2">
      <c r="B16" t="s">
        <v>34</v>
      </c>
      <c r="C16">
        <v>506629</v>
      </c>
      <c r="D16">
        <v>4226</v>
      </c>
      <c r="F16">
        <f t="shared" si="0"/>
        <v>209317.98590381426</v>
      </c>
      <c r="G16">
        <f t="shared" si="3"/>
        <v>9.0567348184208626E-2</v>
      </c>
      <c r="H16">
        <f t="shared" si="2"/>
        <v>0.90943265181579136</v>
      </c>
    </row>
    <row r="17" spans="1:8" x14ac:dyDescent="0.2">
      <c r="B17" t="s">
        <v>35</v>
      </c>
      <c r="C17">
        <v>456710</v>
      </c>
      <c r="D17">
        <v>4226</v>
      </c>
      <c r="F17">
        <f t="shared" si="0"/>
        <v>159398.98590381426</v>
      </c>
      <c r="G17">
        <f t="shared" si="3"/>
        <v>6.8968480631159401E-2</v>
      </c>
      <c r="H17">
        <f t="shared" si="2"/>
        <v>0.93103151936884054</v>
      </c>
    </row>
    <row r="18" spans="1:8" x14ac:dyDescent="0.2">
      <c r="B18" t="s">
        <v>36</v>
      </c>
      <c r="C18">
        <v>477874</v>
      </c>
      <c r="D18">
        <v>4226</v>
      </c>
      <c r="F18">
        <f t="shared" si="0"/>
        <v>180562.98590381426</v>
      </c>
      <c r="G18">
        <f t="shared" si="3"/>
        <v>7.8125683958404218E-2</v>
      </c>
      <c r="H18">
        <f t="shared" si="2"/>
        <v>0.92187431604159575</v>
      </c>
    </row>
    <row r="19" spans="1:8" x14ac:dyDescent="0.2">
      <c r="B19" t="s">
        <v>37</v>
      </c>
      <c r="C19">
        <v>439656</v>
      </c>
      <c r="D19">
        <v>4226</v>
      </c>
      <c r="F19">
        <f t="shared" si="0"/>
        <v>142344.98590381426</v>
      </c>
      <c r="G19">
        <f t="shared" si="3"/>
        <v>6.158958507536498E-2</v>
      </c>
      <c r="H19">
        <f t="shared" si="2"/>
        <v>0.93841041492463506</v>
      </c>
    </row>
    <row r="20" spans="1:8" x14ac:dyDescent="0.2">
      <c r="B20" t="s">
        <v>38</v>
      </c>
      <c r="C20">
        <v>438933</v>
      </c>
      <c r="D20">
        <v>4226</v>
      </c>
      <c r="F20">
        <f t="shared" si="0"/>
        <v>141621.98590381426</v>
      </c>
      <c r="G20">
        <f t="shared" si="3"/>
        <v>6.1276758671774068E-2</v>
      </c>
      <c r="H20">
        <f t="shared" si="2"/>
        <v>0.93872324132822593</v>
      </c>
    </row>
    <row r="21" spans="1:8" x14ac:dyDescent="0.2">
      <c r="B21" t="s">
        <v>39</v>
      </c>
      <c r="C21">
        <v>430812</v>
      </c>
      <c r="D21">
        <v>4226</v>
      </c>
      <c r="F21">
        <f t="shared" si="0"/>
        <v>133500.98590381426</v>
      </c>
      <c r="G21">
        <f t="shared" si="3"/>
        <v>5.7762978279572448E-2</v>
      </c>
      <c r="H21">
        <f t="shared" si="2"/>
        <v>0.94223702172042756</v>
      </c>
    </row>
    <row r="22" spans="1:8" x14ac:dyDescent="0.2">
      <c r="B22" t="s">
        <v>40</v>
      </c>
      <c r="C22">
        <v>426472</v>
      </c>
      <c r="D22">
        <v>4226</v>
      </c>
      <c r="F22">
        <f t="shared" si="0"/>
        <v>129160.98590381426</v>
      </c>
      <c r="G22">
        <f t="shared" si="3"/>
        <v>5.588515450144721E-2</v>
      </c>
      <c r="H22">
        <f t="shared" si="2"/>
        <v>0.94411484549855285</v>
      </c>
    </row>
    <row r="23" spans="1:8" x14ac:dyDescent="0.2">
      <c r="A23" t="s">
        <v>76</v>
      </c>
      <c r="B23" t="s">
        <v>41</v>
      </c>
      <c r="C23">
        <v>1855622</v>
      </c>
      <c r="D23">
        <v>5280</v>
      </c>
      <c r="F23">
        <f t="shared" si="0"/>
        <v>1484159.1144278608</v>
      </c>
      <c r="G23">
        <f>F23/$F$23</f>
        <v>1</v>
      </c>
      <c r="H23">
        <f t="shared" si="2"/>
        <v>0</v>
      </c>
    </row>
    <row r="24" spans="1:8" x14ac:dyDescent="0.2">
      <c r="B24" t="s">
        <v>42</v>
      </c>
      <c r="C24">
        <v>1701552</v>
      </c>
      <c r="D24">
        <v>5280</v>
      </c>
      <c r="F24">
        <f t="shared" si="0"/>
        <v>1330089.1144278608</v>
      </c>
      <c r="G24">
        <f t="shared" ref="G24:G32" si="4">F24/$F$23</f>
        <v>0.896190375747284</v>
      </c>
      <c r="H24">
        <f t="shared" si="2"/>
        <v>0.103809624252716</v>
      </c>
    </row>
    <row r="25" spans="1:8" x14ac:dyDescent="0.2">
      <c r="B25" t="s">
        <v>43</v>
      </c>
      <c r="C25">
        <v>1124064</v>
      </c>
      <c r="D25">
        <v>5240</v>
      </c>
      <c r="F25">
        <f t="shared" si="0"/>
        <v>755415.22719734663</v>
      </c>
      <c r="G25">
        <f t="shared" si="4"/>
        <v>0.50898533712037819</v>
      </c>
      <c r="H25">
        <f t="shared" si="2"/>
        <v>0.49101466287962181</v>
      </c>
    </row>
    <row r="26" spans="1:8" x14ac:dyDescent="0.2">
      <c r="B26" t="s">
        <v>44</v>
      </c>
      <c r="C26">
        <v>750367</v>
      </c>
      <c r="D26">
        <v>5280</v>
      </c>
      <c r="F26">
        <f t="shared" si="0"/>
        <v>378904.11442786071</v>
      </c>
      <c r="G26">
        <f t="shared" si="4"/>
        <v>0.25529884952660697</v>
      </c>
      <c r="H26">
        <f t="shared" si="2"/>
        <v>0.74470115047339303</v>
      </c>
    </row>
    <row r="27" spans="1:8" x14ac:dyDescent="0.2">
      <c r="B27" t="s">
        <v>45</v>
      </c>
      <c r="C27">
        <v>657891</v>
      </c>
      <c r="D27">
        <v>5280</v>
      </c>
      <c r="F27">
        <f t="shared" si="0"/>
        <v>286428.11442786071</v>
      </c>
      <c r="G27">
        <f t="shared" si="4"/>
        <v>0.19299016638002317</v>
      </c>
      <c r="H27">
        <f t="shared" si="2"/>
        <v>0.8070098336199768</v>
      </c>
    </row>
    <row r="28" spans="1:8" x14ac:dyDescent="0.2">
      <c r="B28" t="s">
        <v>46</v>
      </c>
      <c r="C28">
        <v>667275</v>
      </c>
      <c r="D28">
        <v>5280</v>
      </c>
      <c r="F28">
        <f t="shared" si="0"/>
        <v>295812.11442786071</v>
      </c>
      <c r="G28">
        <f t="shared" si="4"/>
        <v>0.19931293858738014</v>
      </c>
      <c r="H28">
        <f t="shared" si="2"/>
        <v>0.8006870614126198</v>
      </c>
    </row>
    <row r="29" spans="1:8" x14ac:dyDescent="0.2">
      <c r="B29" t="s">
        <v>47</v>
      </c>
      <c r="C29">
        <v>576401</v>
      </c>
      <c r="D29">
        <v>5280</v>
      </c>
      <c r="F29">
        <f t="shared" si="0"/>
        <v>204938.11442786071</v>
      </c>
      <c r="G29">
        <f t="shared" si="4"/>
        <v>0.13808365453246149</v>
      </c>
      <c r="H29">
        <f t="shared" si="2"/>
        <v>0.86191634546753848</v>
      </c>
    </row>
    <row r="30" spans="1:8" x14ac:dyDescent="0.2">
      <c r="B30" t="s">
        <v>48</v>
      </c>
      <c r="C30">
        <v>583442</v>
      </c>
      <c r="D30">
        <v>5240</v>
      </c>
      <c r="F30">
        <f t="shared" si="0"/>
        <v>214793.22719734663</v>
      </c>
      <c r="G30">
        <f t="shared" si="4"/>
        <v>0.14472385414022729</v>
      </c>
      <c r="H30">
        <f t="shared" si="2"/>
        <v>0.85527614585977274</v>
      </c>
    </row>
    <row r="31" spans="1:8" x14ac:dyDescent="0.2">
      <c r="B31" t="s">
        <v>49</v>
      </c>
      <c r="C31">
        <v>554890</v>
      </c>
      <c r="D31">
        <v>5280</v>
      </c>
      <c r="F31">
        <f t="shared" si="0"/>
        <v>183427.11442786071</v>
      </c>
      <c r="G31">
        <f t="shared" si="4"/>
        <v>0.1235899255307079</v>
      </c>
      <c r="H31">
        <f t="shared" si="2"/>
        <v>0.87641007446929209</v>
      </c>
    </row>
    <row r="32" spans="1:8" x14ac:dyDescent="0.2">
      <c r="B32" t="s">
        <v>50</v>
      </c>
      <c r="C32">
        <v>537868</v>
      </c>
      <c r="D32">
        <v>5280</v>
      </c>
      <c r="F32">
        <f t="shared" si="0"/>
        <v>166405.11442786071</v>
      </c>
      <c r="G32">
        <f t="shared" si="4"/>
        <v>0.11212080484511219</v>
      </c>
      <c r="H32">
        <f t="shared" si="2"/>
        <v>0.88787919515488778</v>
      </c>
    </row>
    <row r="33" spans="1:8" x14ac:dyDescent="0.2">
      <c r="A33" t="s">
        <v>77</v>
      </c>
      <c r="B33" t="s">
        <v>51</v>
      </c>
      <c r="C33">
        <v>2415427</v>
      </c>
      <c r="D33">
        <v>5722</v>
      </c>
      <c r="F33">
        <f t="shared" si="0"/>
        <v>2012868.1683250414</v>
      </c>
      <c r="G33">
        <f>F33/$F$33</f>
        <v>1</v>
      </c>
      <c r="H33">
        <f>$G$3-G33</f>
        <v>0</v>
      </c>
    </row>
    <row r="34" spans="1:8" x14ac:dyDescent="0.2">
      <c r="B34" t="s">
        <v>52</v>
      </c>
      <c r="C34">
        <v>2304496</v>
      </c>
      <c r="D34">
        <v>5722</v>
      </c>
      <c r="F34">
        <f t="shared" si="0"/>
        <v>1901937.1683250414</v>
      </c>
      <c r="G34">
        <f t="shared" ref="G34:G41" si="5">F34/$F$33</f>
        <v>0.94488908824450812</v>
      </c>
      <c r="H34">
        <f t="shared" si="2"/>
        <v>5.5110911755491876E-2</v>
      </c>
    </row>
    <row r="35" spans="1:8" x14ac:dyDescent="0.2">
      <c r="B35" t="s">
        <v>53</v>
      </c>
      <c r="C35">
        <v>2224231</v>
      </c>
      <c r="D35">
        <v>5722</v>
      </c>
      <c r="F35">
        <f t="shared" si="0"/>
        <v>1821672.1683250414</v>
      </c>
      <c r="G35">
        <f t="shared" si="5"/>
        <v>0.9050131533655783</v>
      </c>
      <c r="H35">
        <f t="shared" si="2"/>
        <v>9.4986846634421696E-2</v>
      </c>
    </row>
    <row r="36" spans="1:8" x14ac:dyDescent="0.2">
      <c r="B36" t="s">
        <v>54</v>
      </c>
      <c r="C36">
        <v>1579440</v>
      </c>
      <c r="D36">
        <v>5722</v>
      </c>
      <c r="F36">
        <f t="shared" si="0"/>
        <v>1176881.1683250414</v>
      </c>
      <c r="G36">
        <f t="shared" si="5"/>
        <v>0.58467871212070188</v>
      </c>
      <c r="H36">
        <f t="shared" si="2"/>
        <v>0.41532128787929812</v>
      </c>
    </row>
    <row r="37" spans="1:8" x14ac:dyDescent="0.2">
      <c r="B37" t="s">
        <v>55</v>
      </c>
      <c r="C37">
        <v>1269661</v>
      </c>
      <c r="D37">
        <v>5722</v>
      </c>
      <c r="F37">
        <f t="shared" si="0"/>
        <v>867102.16832504142</v>
      </c>
      <c r="G37">
        <f t="shared" si="5"/>
        <v>0.43077941316275031</v>
      </c>
      <c r="H37">
        <f t="shared" si="2"/>
        <v>0.56922058683724974</v>
      </c>
    </row>
    <row r="38" spans="1:8" x14ac:dyDescent="0.2">
      <c r="B38" t="s">
        <v>56</v>
      </c>
      <c r="C38">
        <v>1193615</v>
      </c>
      <c r="D38">
        <v>5722</v>
      </c>
      <c r="F38">
        <f t="shared" si="0"/>
        <v>791056.16832504142</v>
      </c>
      <c r="G38">
        <f t="shared" si="5"/>
        <v>0.39299949235289428</v>
      </c>
      <c r="H38">
        <f t="shared" si="2"/>
        <v>0.60700050764710567</v>
      </c>
    </row>
    <row r="39" spans="1:8" x14ac:dyDescent="0.2">
      <c r="B39" t="s">
        <v>57</v>
      </c>
      <c r="C39">
        <v>914908</v>
      </c>
      <c r="D39">
        <v>5722</v>
      </c>
      <c r="F39">
        <f t="shared" si="0"/>
        <v>512349.16832504148</v>
      </c>
      <c r="G39">
        <f t="shared" si="5"/>
        <v>0.25453687250237567</v>
      </c>
      <c r="H39">
        <f t="shared" si="2"/>
        <v>0.74546312749762433</v>
      </c>
    </row>
    <row r="40" spans="1:8" x14ac:dyDescent="0.2">
      <c r="B40" t="s">
        <v>58</v>
      </c>
      <c r="C40">
        <v>908166</v>
      </c>
      <c r="D40">
        <v>5722</v>
      </c>
      <c r="F40">
        <f t="shared" si="0"/>
        <v>505607.16832504148</v>
      </c>
      <c r="G40">
        <f t="shared" si="5"/>
        <v>0.25118742314146186</v>
      </c>
      <c r="H40">
        <f t="shared" si="2"/>
        <v>0.74881257685853808</v>
      </c>
    </row>
    <row r="41" spans="1:8" x14ac:dyDescent="0.2">
      <c r="B41" t="s">
        <v>59</v>
      </c>
      <c r="C41">
        <v>801730</v>
      </c>
      <c r="D41">
        <v>5722</v>
      </c>
      <c r="F41">
        <f t="shared" si="0"/>
        <v>399171.16832504148</v>
      </c>
      <c r="G41">
        <f t="shared" si="5"/>
        <v>0.19830964322775391</v>
      </c>
      <c r="H41">
        <f t="shared" si="2"/>
        <v>0.80169035677224609</v>
      </c>
    </row>
    <row r="42" spans="1:8" x14ac:dyDescent="0.2">
      <c r="B42" t="s">
        <v>60</v>
      </c>
      <c r="C42">
        <v>692832</v>
      </c>
      <c r="D42">
        <v>5722</v>
      </c>
      <c r="F42">
        <f t="shared" si="0"/>
        <v>290273.16832504148</v>
      </c>
      <c r="G42">
        <f>F42/$F$33</f>
        <v>0.14420873303718898</v>
      </c>
      <c r="H42">
        <f t="shared" si="2"/>
        <v>0.85579126696281105</v>
      </c>
    </row>
    <row r="43" spans="1:8" x14ac:dyDescent="0.2">
      <c r="A43" t="s">
        <v>78</v>
      </c>
      <c r="B43" t="s">
        <v>61</v>
      </c>
      <c r="C43">
        <v>2803633</v>
      </c>
      <c r="D43">
        <v>12220</v>
      </c>
      <c r="F43">
        <f t="shared" si="0"/>
        <v>1943921.5489220563</v>
      </c>
      <c r="G43">
        <f>F43/$F$43</f>
        <v>1</v>
      </c>
      <c r="H43">
        <f t="shared" si="2"/>
        <v>0</v>
      </c>
    </row>
    <row r="44" spans="1:8" x14ac:dyDescent="0.2">
      <c r="B44" t="s">
        <v>62</v>
      </c>
      <c r="C44">
        <v>2637663</v>
      </c>
      <c r="D44">
        <v>12126</v>
      </c>
      <c r="F44">
        <f t="shared" si="0"/>
        <v>1784564.7139303484</v>
      </c>
      <c r="G44">
        <f t="shared" ref="G44:G52" si="6">F44/$F$43</f>
        <v>0.9180230112269322</v>
      </c>
      <c r="H44">
        <f t="shared" si="2"/>
        <v>8.1976988773067805E-2</v>
      </c>
    </row>
    <row r="45" spans="1:8" x14ac:dyDescent="0.2">
      <c r="B45" t="s">
        <v>63</v>
      </c>
      <c r="C45">
        <v>2714869</v>
      </c>
      <c r="D45">
        <v>12220</v>
      </c>
      <c r="F45">
        <f t="shared" si="0"/>
        <v>1855157.5489220563</v>
      </c>
      <c r="G45">
        <f t="shared" si="6"/>
        <v>0.95433766344674686</v>
      </c>
      <c r="H45">
        <f t="shared" si="2"/>
        <v>4.5662336553253136E-2</v>
      </c>
    </row>
    <row r="46" spans="1:8" x14ac:dyDescent="0.2">
      <c r="B46" t="s">
        <v>64</v>
      </c>
      <c r="C46">
        <v>2738468</v>
      </c>
      <c r="D46">
        <v>12126</v>
      </c>
      <c r="F46">
        <f t="shared" si="0"/>
        <v>1885369.7139303484</v>
      </c>
      <c r="G46">
        <f t="shared" si="6"/>
        <v>0.96987952779052422</v>
      </c>
      <c r="H46">
        <f t="shared" si="2"/>
        <v>3.0120472209475779E-2</v>
      </c>
    </row>
    <row r="47" spans="1:8" x14ac:dyDescent="0.2">
      <c r="B47" t="s">
        <v>65</v>
      </c>
      <c r="C47">
        <v>2725340</v>
      </c>
      <c r="D47">
        <v>12220</v>
      </c>
      <c r="F47">
        <f t="shared" si="0"/>
        <v>1865628.5489220563</v>
      </c>
      <c r="G47">
        <f t="shared" si="6"/>
        <v>0.95972419769541883</v>
      </c>
      <c r="H47">
        <f t="shared" si="2"/>
        <v>4.0275802304581165E-2</v>
      </c>
    </row>
    <row r="48" spans="1:8" x14ac:dyDescent="0.2">
      <c r="B48" t="s">
        <v>66</v>
      </c>
      <c r="C48">
        <v>2668248</v>
      </c>
      <c r="D48">
        <v>12220</v>
      </c>
      <c r="F48">
        <f t="shared" si="0"/>
        <v>1808536.5489220563</v>
      </c>
      <c r="G48">
        <f t="shared" si="6"/>
        <v>0.93035469971765383</v>
      </c>
      <c r="H48">
        <f t="shared" si="2"/>
        <v>6.9645300282346168E-2</v>
      </c>
    </row>
    <row r="49" spans="1:8" x14ac:dyDescent="0.2">
      <c r="B49" t="s">
        <v>67</v>
      </c>
      <c r="C49">
        <v>2467914</v>
      </c>
      <c r="D49">
        <v>12126</v>
      </c>
      <c r="F49">
        <f t="shared" si="0"/>
        <v>1614815.7139303484</v>
      </c>
      <c r="G49">
        <f t="shared" si="6"/>
        <v>0.83070004282106769</v>
      </c>
      <c r="H49">
        <f t="shared" si="2"/>
        <v>0.16929995717893231</v>
      </c>
    </row>
    <row r="50" spans="1:8" x14ac:dyDescent="0.2">
      <c r="B50" t="s">
        <v>68</v>
      </c>
      <c r="C50">
        <v>2478620</v>
      </c>
      <c r="D50">
        <v>12220</v>
      </c>
      <c r="F50">
        <f t="shared" si="0"/>
        <v>1618908.5489220563</v>
      </c>
      <c r="G50">
        <f t="shared" si="6"/>
        <v>0.83280549558173977</v>
      </c>
      <c r="H50">
        <f t="shared" si="2"/>
        <v>0.16719450441826023</v>
      </c>
    </row>
    <row r="51" spans="1:8" x14ac:dyDescent="0.2">
      <c r="B51" t="s">
        <v>69</v>
      </c>
      <c r="C51">
        <v>2499845</v>
      </c>
      <c r="D51">
        <v>12126</v>
      </c>
      <c r="F51">
        <f t="shared" si="0"/>
        <v>1646746.7139303484</v>
      </c>
      <c r="G51">
        <f t="shared" si="6"/>
        <v>0.84712611722602826</v>
      </c>
      <c r="H51">
        <f t="shared" si="2"/>
        <v>0.15287388277397174</v>
      </c>
    </row>
    <row r="52" spans="1:8" x14ac:dyDescent="0.2">
      <c r="B52" t="s">
        <v>70</v>
      </c>
      <c r="C52">
        <v>2250661</v>
      </c>
      <c r="D52">
        <v>12220</v>
      </c>
      <c r="F52">
        <f t="shared" si="0"/>
        <v>1390949.5489220563</v>
      </c>
      <c r="G52">
        <f t="shared" si="6"/>
        <v>0.71553790310795506</v>
      </c>
      <c r="H52">
        <f t="shared" si="2"/>
        <v>0.28446209689204494</v>
      </c>
    </row>
    <row r="53" spans="1:8" x14ac:dyDescent="0.2">
      <c r="A53" t="s">
        <v>2</v>
      </c>
      <c r="B53">
        <v>6</v>
      </c>
      <c r="C53">
        <v>678764</v>
      </c>
      <c r="D53">
        <v>9648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220120 Cy5 ladder EMSA with yKE</vt:lpstr>
      <vt:lpstr>App 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2022-01-20T23:42:20Z</dcterms:created>
  <dcterms:modified xsi:type="dcterms:W3CDTF">2022-01-20T23:47:45Z</dcterms:modified>
</cp:coreProperties>
</file>